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Med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<sst xmlns="http://schemas.openxmlformats.org/spreadsheetml/2006/main" count="59" uniqueCount="33">
  <si>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</si>
  <si>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</si>
  <si>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</si>
  <si>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</si>
  <si>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</si>
  <si>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</si>
  <si>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</si>
  <si>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</si>
  <si>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</si>
  <si>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</si>
  <si>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</si>
  <si>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</si>
  <si>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</si>
  <si>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</si>
  <si>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</si>
  <si>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</si>
  <si>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</si>
  <si>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</si>
  <si>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</si>
  <si>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</si>
  <si>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</si>
  <si>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</si>
  <si>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</si>
  <si>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</si>
  <si>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</si>
  <si>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</si>
  <si>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</si>
  <si>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</si>
  <si>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</si>
  <si>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Career Services Fee</t>
  </si>
  <si>
    <t>Academic Excellence and Success Fee</t>
  </si>
  <si>
    <t>Student Activity Fee</t>
  </si>
  <si>
    <t>Medicine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</si>
</sst>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C35" sqref="C3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1820</v>
      </c>
      <c r="C8" s="18">
        <f t="shared" ref="C8" si="0">SUM(B8*2)</f>
        <v>3640</v>
      </c>
      <c r="D8" s="18">
        <f t="shared" ref="D8" si="1">SUM(B8*3)</f>
        <v>5460</v>
      </c>
      <c r="E8" s="18">
        <f t="shared" ref="E8" si="2">SUM(B8*4)</f>
        <v>7280</v>
      </c>
      <c r="F8" s="18">
        <f t="shared" ref="F8" si="3">SUM(B8*5)</f>
        <v>9100</v>
      </c>
      <c r="G8" s="18">
        <f t="shared" ref="G8" si="4">SUM(B8*6)</f>
        <v>10920</v>
      </c>
      <c r="H8" s="18">
        <f t="shared" ref="H8" si="5">SUM(B8*7)</f>
        <v>12740</v>
      </c>
      <c r="I8" s="18">
        <f t="shared" ref="I8" si="6">SUM(B8*8)</f>
        <v>14560</v>
      </c>
      <c r="J8" s="18">
        <f t="shared" ref="J8" si="7">SUM(B8*9)</f>
        <v>16380</v>
      </c>
      <c r="K8" s="18">
        <f t="shared" ref="K8" si="8">SUM(B8*10)</f>
        <v>18200</v>
      </c>
      <c r="L8" s="18">
        <f t="shared" ref="L8" si="9">SUM(B8*11)</f>
        <v>20020</v>
      </c>
      <c r="M8" s="19">
        <v>21835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200</v>
      </c>
      <c r="C16" s="16">
        <v>200</v>
      </c>
      <c r="D16" s="16">
        <v>200</v>
      </c>
      <c r="E16" s="16">
        <v>200</v>
      </c>
      <c r="F16" s="16">
        <v>200</v>
      </c>
      <c r="G16" s="16">
        <v>200</v>
      </c>
      <c r="H16" s="16">
        <v>200</v>
      </c>
      <c r="I16" s="16">
        <v>200</v>
      </c>
      <c r="J16" s="16">
        <v>200</v>
      </c>
      <c r="K16" s="16">
        <v>200</v>
      </c>
      <c r="L16" s="16">
        <v>200</v>
      </c>
      <c r="M16" s="16">
        <v>200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2143.67</v>
      </c>
      <c r="C20" s="12">
        <f t="shared" si="18"/>
        <v>4082.34</v>
      </c>
      <c r="D20" s="12">
        <f t="shared" si="18"/>
        <v>6021.01</v>
      </c>
      <c r="E20" s="12">
        <f t="shared" si="18"/>
        <v>7959.68</v>
      </c>
      <c r="F20" s="12">
        <f t="shared" si="18"/>
        <v>9898.35</v>
      </c>
      <c r="G20" s="12">
        <f t="shared" si="18"/>
        <v>11837.02</v>
      </c>
      <c r="H20" s="12">
        <f t="shared" si="18"/>
        <v>13775.689999999999</v>
      </c>
      <c r="I20" s="12">
        <f t="shared" si="18"/>
        <v>15714.36</v>
      </c>
      <c r="J20" s="12">
        <f t="shared" si="18"/>
        <v>18009</v>
      </c>
      <c r="K20" s="12">
        <f t="shared" si="18"/>
        <v>19829</v>
      </c>
      <c r="L20" s="12">
        <f t="shared" si="18"/>
        <v>21649</v>
      </c>
      <c r="M20" s="13">
        <f t="shared" si="18"/>
        <v>23464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2715</v>
      </c>
      <c r="C24" s="18">
        <f t="shared" ref="C24" si="19">SUM(B24*2)</f>
        <v>5430</v>
      </c>
      <c r="D24" s="18">
        <f t="shared" ref="D24" si="20">SUM(B24*3)</f>
        <v>8145</v>
      </c>
      <c r="E24" s="18">
        <f t="shared" ref="E24" si="21">SUM(B24*4)</f>
        <v>10860</v>
      </c>
      <c r="F24" s="18">
        <f t="shared" ref="F24" si="22">SUM(B24*5)</f>
        <v>13575</v>
      </c>
      <c r="G24" s="18">
        <f t="shared" ref="G24" si="23">SUM(B24*6)</f>
        <v>16290</v>
      </c>
      <c r="H24" s="18">
        <f t="shared" ref="H24" si="24">SUM(B24*7)</f>
        <v>19005</v>
      </c>
      <c r="I24" s="18">
        <f t="shared" ref="I24" si="25">SUM(B24*8)</f>
        <v>21720</v>
      </c>
      <c r="J24" s="18">
        <f t="shared" ref="J24" si="26">SUM(B24*9)</f>
        <v>24435</v>
      </c>
      <c r="K24" s="18">
        <f t="shared" ref="K24" si="27">SUM(B24*10)</f>
        <v>27150</v>
      </c>
      <c r="L24" s="18">
        <f t="shared" ref="L24" si="28">SUM(B24*11)</f>
        <v>29865</v>
      </c>
      <c r="M24" s="19">
        <v>32580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200</v>
      </c>
      <c r="C32" s="16">
        <v>200</v>
      </c>
      <c r="D32" s="16">
        <v>200</v>
      </c>
      <c r="E32" s="16">
        <v>200</v>
      </c>
      <c r="F32" s="16">
        <v>200</v>
      </c>
      <c r="G32" s="16">
        <v>200</v>
      </c>
      <c r="H32" s="16">
        <v>200</v>
      </c>
      <c r="I32" s="16">
        <v>200</v>
      </c>
      <c r="J32" s="16">
        <v>200</v>
      </c>
      <c r="K32" s="16">
        <v>200</v>
      </c>
      <c r="L32" s="16">
        <v>200</v>
      </c>
      <c r="M32" s="16">
        <v>200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3038.67</v>
      </c>
      <c r="C36" s="12">
        <f t="shared" si="37"/>
        <v>5872.34</v>
      </c>
      <c r="D36" s="12">
        <f t="shared" si="37"/>
        <v>8706.0099999999984</v>
      </c>
      <c r="E36" s="12">
        <f t="shared" si="37"/>
        <v>11539.68</v>
      </c>
      <c r="F36" s="12">
        <f t="shared" si="37"/>
        <v>14373.35</v>
      </c>
      <c r="G36" s="12">
        <f t="shared" si="37"/>
        <v>17207.019999999997</v>
      </c>
      <c r="H36" s="12">
        <f t="shared" si="37"/>
        <v>20040.690000000002</v>
      </c>
      <c r="I36" s="12">
        <f t="shared" si="37"/>
        <v>22874.36</v>
      </c>
      <c r="J36" s="12">
        <f t="shared" si="37"/>
        <v>26064</v>
      </c>
      <c r="K36" s="12">
        <f t="shared" si="37"/>
        <v>28779</v>
      </c>
      <c r="L36" s="12">
        <f t="shared" si="37"/>
        <v>31494</v>
      </c>
      <c r="M36" s="13">
        <f t="shared" si="37"/>
        <v>34209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xkqpNyg+pmToZzvWNIW2h7nn5Zu+JSvWAl7OD9qQQwHMxlbAso+qGY7xvQQjizH9n47tdUOw+FAL50Q1yy6p7Q==" saltValue="RwNMpqSgUe4CbJ5zAP9Shg==" spinCount="100000" sheet="1" objects="1" scenarios="1"/>
  <hyperlinks>
    <hyperlink ref="B4" r:id="rId1" display="All information in this document is available at www.buffalo.edu/students/tuition-and-fees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Med Tuition and Fee Billing Rates</dc:title>
  <dc:subject>Listing of graduate tuition and fees for the spring 2017 semester</dc:subject>
  <dc:creator>UB Student Accounts</dc:creator>
  <cp:keywords>tuition,fees, Med tuition, Med fees</cp:keywords>
  <cp:lastModifiedBy>Stevens, Laura</cp:lastModifiedBy>
  <cp:lastPrinted>2019-06-28T18:25:57Z</cp:lastPrinted>
  <dcterms:created xsi:type="dcterms:W3CDTF">2016-06-06T21:02:30Z</dcterms:created>
  <dcterms:modified xsi:type="dcterms:W3CDTF">2022-07-18T18:02:51Z</dcterms:modified>
  <cp:category>tuition</cp:category>
</cp:coreProperties>
</file>